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<sst xmlns="http://schemas.openxmlformats.org/spreadsheetml/2006/main" count="211" uniqueCount="134">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</sst>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zoomScalePageLayoutView="0" workbookViewId="0" topLeftCell="A55">
      <selection activeCell="B6" sqref="B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389200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1776765.58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16225898.81</v>
      </c>
      <c r="D23" s="7">
        <v>21927998.67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145321.52</v>
      </c>
      <c r="D25" s="7">
        <v>211450.14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16371220.33</v>
      </c>
      <c r="D28" s="16">
        <f>SUM(D23:D27)</f>
        <v>22139448.810000002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65938.45</v>
      </c>
      <c r="D31" s="7">
        <v>65938.45</v>
      </c>
      <c r="E31" s="8"/>
      <c r="F31" s="8"/>
    </row>
    <row r="32" spans="1:6" ht="12.75">
      <c r="A32" s="57">
        <v>30200</v>
      </c>
      <c r="B32" s="56" t="s">
        <v>33</v>
      </c>
      <c r="C32" s="7">
        <v>2002500</v>
      </c>
      <c r="D32" s="7">
        <v>2002500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201000</v>
      </c>
      <c r="D35" s="7">
        <v>247508.12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2269438.45</v>
      </c>
      <c r="D36" s="11">
        <f>SUM(D31:D35)</f>
        <v>2315946.57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360729.81</v>
      </c>
      <c r="D40" s="7">
        <v>1176914.47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360729.81</v>
      </c>
      <c r="D44" s="11">
        <f>SUM(D39:D43)</f>
        <v>1176914.47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800000</v>
      </c>
      <c r="D61" s="7">
        <v>800000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800000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1278000</v>
      </c>
      <c r="D65" s="7">
        <v>1283907.21</v>
      </c>
      <c r="E65" s="8"/>
      <c r="F65" s="8"/>
    </row>
    <row r="66" spans="1:6" ht="12.75">
      <c r="A66" s="52">
        <v>90200</v>
      </c>
      <c r="B66" s="53" t="s">
        <v>63</v>
      </c>
      <c r="C66" s="7">
        <v>100000</v>
      </c>
      <c r="D66" s="7">
        <v>100000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1378000</v>
      </c>
      <c r="D67" s="11">
        <f>SUM(D65:D66)</f>
        <v>1383907.21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21179388.59</v>
      </c>
      <c r="D68" s="20">
        <f>+D20+D28+D36+D44+D51+D58+D62+D67</f>
        <v>27816217.060000002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21568588.59</v>
      </c>
      <c r="D69" s="20">
        <f>+D68+D11</f>
        <v>29592982.64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PageLayoutView="0" workbookViewId="0" topLeftCell="BO16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2019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1491402.64</v>
      </c>
      <c r="D15" s="30">
        <v>0</v>
      </c>
      <c r="E15" s="30">
        <v>1890369.21</v>
      </c>
      <c r="F15" s="30">
        <v>0</v>
      </c>
      <c r="G15" s="30">
        <v>0</v>
      </c>
      <c r="H15" s="30">
        <v>0</v>
      </c>
      <c r="I15" s="30">
        <v>1992547</v>
      </c>
      <c r="J15" s="30">
        <v>0</v>
      </c>
      <c r="K15" s="30">
        <v>1992547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33437.8</v>
      </c>
      <c r="Y15" s="30">
        <v>0</v>
      </c>
      <c r="Z15" s="30">
        <v>45737.53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4875</v>
      </c>
      <c r="AH15" s="30">
        <v>0</v>
      </c>
      <c r="AI15" s="30">
        <v>22100</v>
      </c>
      <c r="AJ15" s="30">
        <v>217155.58</v>
      </c>
      <c r="AK15" s="30">
        <v>0</v>
      </c>
      <c r="AL15" s="30">
        <v>271570.24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3739418.0199999996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4222323.9799999995</v>
      </c>
    </row>
    <row r="16" spans="1:75" ht="15">
      <c r="A16" s="27">
        <f>A15+1</f>
        <v>102</v>
      </c>
      <c r="B16" s="29" t="s">
        <v>76</v>
      </c>
      <c r="C16" s="30">
        <v>101737.75</v>
      </c>
      <c r="D16" s="30">
        <v>0</v>
      </c>
      <c r="E16" s="30">
        <v>136834.92</v>
      </c>
      <c r="F16" s="30">
        <v>0</v>
      </c>
      <c r="G16" s="30">
        <v>0</v>
      </c>
      <c r="H16" s="30">
        <v>0</v>
      </c>
      <c r="I16" s="30">
        <v>133606.21</v>
      </c>
      <c r="J16" s="30">
        <v>0</v>
      </c>
      <c r="K16" s="30">
        <v>133606.21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2213.5</v>
      </c>
      <c r="Y16" s="30">
        <v>0</v>
      </c>
      <c r="Z16" s="30">
        <v>6549.63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6273.5</v>
      </c>
      <c r="AH16" s="30">
        <v>0</v>
      </c>
      <c r="AI16" s="30">
        <v>12251.34</v>
      </c>
      <c r="AJ16" s="30">
        <v>23158.2</v>
      </c>
      <c r="AK16" s="30">
        <v>0</v>
      </c>
      <c r="AL16" s="30">
        <v>32139.33</v>
      </c>
      <c r="AM16" s="30">
        <v>0</v>
      </c>
      <c r="AN16" s="30">
        <v>0</v>
      </c>
      <c r="AO16" s="30">
        <v>0</v>
      </c>
      <c r="AP16" s="30">
        <v>2200</v>
      </c>
      <c r="AQ16" s="30">
        <v>0</v>
      </c>
      <c r="AR16" s="30">
        <v>2200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269189.16</v>
      </c>
      <c r="BV16" s="31">
        <f t="shared" si="0"/>
        <v>0</v>
      </c>
      <c r="BW16" s="31">
        <f t="shared" si="0"/>
        <v>323581.43000000005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1145440.64</v>
      </c>
      <c r="D17" s="30">
        <v>0</v>
      </c>
      <c r="E17" s="30">
        <v>1542175.77</v>
      </c>
      <c r="F17" s="30">
        <v>0</v>
      </c>
      <c r="G17" s="30">
        <v>0</v>
      </c>
      <c r="H17" s="30">
        <v>0</v>
      </c>
      <c r="I17" s="30">
        <v>879295.35</v>
      </c>
      <c r="J17" s="30">
        <v>0</v>
      </c>
      <c r="K17" s="30">
        <v>879295.35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62722.32</v>
      </c>
      <c r="AA17" s="30">
        <v>145321.52</v>
      </c>
      <c r="AB17" s="30">
        <v>0</v>
      </c>
      <c r="AC17" s="30">
        <v>291084.56</v>
      </c>
      <c r="AD17" s="30">
        <v>0</v>
      </c>
      <c r="AE17" s="30">
        <v>0</v>
      </c>
      <c r="AF17" s="30">
        <v>0</v>
      </c>
      <c r="AG17" s="30">
        <v>3300</v>
      </c>
      <c r="AH17" s="30">
        <v>0</v>
      </c>
      <c r="AI17" s="30">
        <v>3300</v>
      </c>
      <c r="AJ17" s="30">
        <v>28679.4</v>
      </c>
      <c r="AK17" s="30">
        <v>0</v>
      </c>
      <c r="AL17" s="30">
        <v>53668.7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2203136.9099999997</v>
      </c>
      <c r="BV17" s="31">
        <f t="shared" si="0"/>
        <v>0</v>
      </c>
      <c r="BW17" s="31">
        <f t="shared" si="0"/>
        <v>2832246.7</v>
      </c>
    </row>
    <row r="18" spans="1:75" ht="15">
      <c r="A18" s="27">
        <f t="shared" si="2"/>
        <v>104</v>
      </c>
      <c r="B18" s="29" t="s">
        <v>23</v>
      </c>
      <c r="C18" s="30">
        <v>17329.97</v>
      </c>
      <c r="D18" s="30">
        <v>0</v>
      </c>
      <c r="E18" s="30">
        <v>37275.57</v>
      </c>
      <c r="F18" s="30">
        <v>0</v>
      </c>
      <c r="G18" s="30">
        <v>0</v>
      </c>
      <c r="H18" s="30">
        <v>0</v>
      </c>
      <c r="I18" s="30">
        <v>1991900</v>
      </c>
      <c r="J18" s="30">
        <v>0</v>
      </c>
      <c r="K18" s="30">
        <v>1991900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7785</v>
      </c>
      <c r="S18" s="30">
        <v>0</v>
      </c>
      <c r="T18" s="30">
        <v>11985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9936118.33</v>
      </c>
      <c r="AK18" s="30">
        <v>0</v>
      </c>
      <c r="AL18" s="30">
        <v>13296622.89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11953133.3</v>
      </c>
      <c r="BV18" s="31">
        <f t="shared" si="0"/>
        <v>0</v>
      </c>
      <c r="BW18" s="31">
        <f t="shared" si="0"/>
        <v>15337783.46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1000</v>
      </c>
      <c r="D21" s="30">
        <v>0</v>
      </c>
      <c r="E21" s="30">
        <v>1000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1000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76725</v>
      </c>
      <c r="D23" s="30">
        <v>0</v>
      </c>
      <c r="E23" s="30">
        <v>179416.89</v>
      </c>
      <c r="F23" s="30">
        <v>0</v>
      </c>
      <c r="G23" s="30">
        <v>0</v>
      </c>
      <c r="H23" s="30">
        <v>0</v>
      </c>
      <c r="I23" s="30">
        <v>8100</v>
      </c>
      <c r="J23" s="30">
        <v>0</v>
      </c>
      <c r="K23" s="30">
        <v>8100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51458.89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88047</v>
      </c>
      <c r="AH23" s="30">
        <v>0</v>
      </c>
      <c r="AI23" s="30">
        <v>170123.6</v>
      </c>
      <c r="AJ23" s="30">
        <v>137388</v>
      </c>
      <c r="AK23" s="30">
        <v>0</v>
      </c>
      <c r="AL23" s="30">
        <v>278285.91</v>
      </c>
      <c r="AM23" s="30">
        <v>0</v>
      </c>
      <c r="AN23" s="30">
        <v>0</v>
      </c>
      <c r="AO23" s="30">
        <v>0</v>
      </c>
      <c r="AP23" s="30">
        <v>33000</v>
      </c>
      <c r="AQ23" s="30">
        <v>0</v>
      </c>
      <c r="AR23" s="30">
        <v>33000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343260</v>
      </c>
      <c r="BV23" s="31">
        <f t="shared" si="0"/>
        <v>0</v>
      </c>
      <c r="BW23" s="31">
        <f t="shared" si="0"/>
        <v>720385.29</v>
      </c>
    </row>
    <row r="24" spans="1:75" ht="15">
      <c r="A24" s="27">
        <f t="shared" si="2"/>
        <v>110</v>
      </c>
      <c r="B24" s="29" t="s">
        <v>83</v>
      </c>
      <c r="C24" s="30">
        <v>110430</v>
      </c>
      <c r="D24" s="30">
        <v>0</v>
      </c>
      <c r="E24" s="30">
        <v>118515.6</v>
      </c>
      <c r="F24" s="30">
        <v>0</v>
      </c>
      <c r="G24" s="30">
        <v>0</v>
      </c>
      <c r="H24" s="30">
        <v>0</v>
      </c>
      <c r="I24" s="30">
        <v>8524.89</v>
      </c>
      <c r="J24" s="30">
        <v>0</v>
      </c>
      <c r="K24" s="30">
        <v>8524.89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59096.5</v>
      </c>
      <c r="BI24" s="30">
        <v>0</v>
      </c>
      <c r="BJ24" s="30">
        <v>40000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178051.39</v>
      </c>
      <c r="BV24" s="31">
        <f t="shared" si="0"/>
        <v>0</v>
      </c>
      <c r="BW24" s="31">
        <f t="shared" si="0"/>
        <v>167040.49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2944066</v>
      </c>
      <c r="D25" s="33">
        <f t="shared" si="3"/>
        <v>0</v>
      </c>
      <c r="E25" s="33">
        <f t="shared" si="3"/>
        <v>3905587.96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5013973.45</v>
      </c>
      <c r="J25" s="33">
        <f t="shared" si="3"/>
        <v>0</v>
      </c>
      <c r="K25" s="33">
        <f t="shared" si="3"/>
        <v>5013973.45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7785</v>
      </c>
      <c r="S25" s="33">
        <f t="shared" si="3"/>
        <v>0</v>
      </c>
      <c r="T25" s="33">
        <f t="shared" si="3"/>
        <v>11985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36751.3</v>
      </c>
      <c r="Y25" s="33">
        <f t="shared" si="3"/>
        <v>0</v>
      </c>
      <c r="Z25" s="33">
        <f t="shared" si="3"/>
        <v>166468.37</v>
      </c>
      <c r="AA25" s="33">
        <f t="shared" si="3"/>
        <v>145321.52</v>
      </c>
      <c r="AB25" s="33">
        <f t="shared" si="3"/>
        <v>0</v>
      </c>
      <c r="AC25" s="33">
        <f t="shared" si="3"/>
        <v>291084.56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102495.5</v>
      </c>
      <c r="AH25" s="33">
        <f t="shared" si="3"/>
        <v>0</v>
      </c>
      <c r="AI25" s="33">
        <f t="shared" si="3"/>
        <v>207774.94</v>
      </c>
      <c r="AJ25" s="33">
        <f t="shared" si="3"/>
        <v>10342499.51</v>
      </c>
      <c r="AK25" s="33">
        <f t="shared" si="3"/>
        <v>0</v>
      </c>
      <c r="AL25" s="33">
        <f t="shared" si="3"/>
        <v>13932287.07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35200</v>
      </c>
      <c r="AQ25" s="33">
        <f t="shared" si="3"/>
        <v>0</v>
      </c>
      <c r="AR25" s="33">
        <f t="shared" si="3"/>
        <v>35200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59096.5</v>
      </c>
      <c r="BI25" s="33">
        <f t="shared" si="3"/>
        <v>0</v>
      </c>
      <c r="BJ25" s="33">
        <f t="shared" si="3"/>
        <v>40000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18687188.78</v>
      </c>
      <c r="BV25" s="33">
        <f t="shared" si="4"/>
        <v>0</v>
      </c>
      <c r="BW25" s="33">
        <f t="shared" si="4"/>
        <v>23604361.349999998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327670</v>
      </c>
      <c r="D29" s="30">
        <v>0</v>
      </c>
      <c r="E29" s="30">
        <v>548248.43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50000</v>
      </c>
      <c r="AB29" s="30">
        <v>0</v>
      </c>
      <c r="AC29" s="30">
        <v>52244.37</v>
      </c>
      <c r="AD29" s="30">
        <v>0</v>
      </c>
      <c r="AE29" s="30">
        <v>0</v>
      </c>
      <c r="AF29" s="30">
        <v>212362.81</v>
      </c>
      <c r="AG29" s="30">
        <v>50000</v>
      </c>
      <c r="AH29" s="30">
        <v>0</v>
      </c>
      <c r="AI29" s="30">
        <v>50000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427670</v>
      </c>
      <c r="BV29" s="31">
        <f t="shared" si="5"/>
        <v>0</v>
      </c>
      <c r="BW29" s="31">
        <f t="shared" si="5"/>
        <v>862855.6100000001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9730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275729.81</v>
      </c>
      <c r="AB30" s="30">
        <v>0</v>
      </c>
      <c r="AC30" s="30">
        <v>623324.52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275729.81</v>
      </c>
      <c r="BV30" s="31">
        <f t="shared" si="5"/>
        <v>0</v>
      </c>
      <c r="BW30" s="31">
        <f t="shared" si="5"/>
        <v>633054.52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327670</v>
      </c>
      <c r="D33" s="33">
        <f t="shared" si="6"/>
        <v>0</v>
      </c>
      <c r="E33" s="33">
        <f t="shared" si="6"/>
        <v>557978.43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325729.81</v>
      </c>
      <c r="AB33" s="33">
        <f t="shared" si="6"/>
        <v>0</v>
      </c>
      <c r="AC33" s="33">
        <f t="shared" si="6"/>
        <v>675568.89</v>
      </c>
      <c r="AD33" s="33">
        <f t="shared" si="6"/>
        <v>0</v>
      </c>
      <c r="AE33" s="33">
        <f t="shared" si="6"/>
        <v>0</v>
      </c>
      <c r="AF33" s="33">
        <f t="shared" si="6"/>
        <v>212362.81</v>
      </c>
      <c r="AG33" s="33">
        <f t="shared" si="6"/>
        <v>50000</v>
      </c>
      <c r="AH33" s="33">
        <f t="shared" si="6"/>
        <v>0</v>
      </c>
      <c r="AI33" s="33">
        <f t="shared" si="6"/>
        <v>50000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703399.81</v>
      </c>
      <c r="BV33" s="33">
        <f t="shared" si="7"/>
        <v>0</v>
      </c>
      <c r="BW33" s="33">
        <f t="shared" si="7"/>
        <v>1495910.1300000001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800000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800000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aca="true" t="shared" si="15" ref="BO51:BW51">SUM(BO50)</f>
        <v>0</v>
      </c>
      <c r="BP51" s="33">
        <f t="shared" si="15"/>
        <v>800000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800000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1278000</v>
      </c>
      <c r="BR54" s="30">
        <v>0</v>
      </c>
      <c r="BS54" s="30">
        <v>1283907.21</v>
      </c>
      <c r="BT54" s="30"/>
      <c r="BU54" s="31">
        <f aca="true" t="shared" si="16" ref="BU54:BW55">+C54+F54+I54+L54+O54+R54+U54+X54+AA54+AD54+AG54+AJ54+AM54+AP54+AS54+AV54+AY54+BB54+BE54+BH54+BK54+BN54+BQ54</f>
        <v>1278000</v>
      </c>
      <c r="BV54" s="31">
        <f t="shared" si="16"/>
        <v>0</v>
      </c>
      <c r="BW54" s="31">
        <f t="shared" si="16"/>
        <v>1283907.21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100000</v>
      </c>
      <c r="BR55" s="30">
        <v>0</v>
      </c>
      <c r="BS55" s="30">
        <v>125153.47</v>
      </c>
      <c r="BT55" s="30"/>
      <c r="BU55" s="31">
        <f t="shared" si="16"/>
        <v>100000</v>
      </c>
      <c r="BV55" s="31">
        <f t="shared" si="16"/>
        <v>0</v>
      </c>
      <c r="BW55" s="31">
        <f t="shared" si="16"/>
        <v>125153.47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1378000</v>
      </c>
      <c r="BR56" s="33">
        <f t="shared" si="18"/>
        <v>0</v>
      </c>
      <c r="BS56" s="33">
        <f t="shared" si="18"/>
        <v>1409060.68</v>
      </c>
      <c r="BT56" s="33"/>
      <c r="BU56" s="33">
        <f t="shared" si="18"/>
        <v>1378000</v>
      </c>
      <c r="BV56" s="33">
        <f t="shared" si="18"/>
        <v>0</v>
      </c>
      <c r="BW56" s="33">
        <f t="shared" si="18"/>
        <v>1409060.68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3271736</v>
      </c>
      <c r="D57" s="39">
        <f t="shared" si="19"/>
        <v>0</v>
      </c>
      <c r="E57" s="39">
        <f t="shared" si="19"/>
        <v>4463566.39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5013973.45</v>
      </c>
      <c r="J57" s="39">
        <f t="shared" si="19"/>
        <v>0</v>
      </c>
      <c r="K57" s="39">
        <f t="shared" si="19"/>
        <v>5013973.45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7785</v>
      </c>
      <c r="S57" s="39">
        <f t="shared" si="19"/>
        <v>0</v>
      </c>
      <c r="T57" s="39">
        <f t="shared" si="19"/>
        <v>11985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36751.3</v>
      </c>
      <c r="Y57" s="39">
        <f t="shared" si="19"/>
        <v>0</v>
      </c>
      <c r="Z57" s="39">
        <f t="shared" si="19"/>
        <v>166468.37</v>
      </c>
      <c r="AA57" s="39">
        <f t="shared" si="19"/>
        <v>471051.32999999996</v>
      </c>
      <c r="AB57" s="39">
        <f t="shared" si="19"/>
        <v>0</v>
      </c>
      <c r="AC57" s="39">
        <f t="shared" si="19"/>
        <v>966653.45</v>
      </c>
      <c r="AD57" s="39">
        <f t="shared" si="19"/>
        <v>0</v>
      </c>
      <c r="AE57" s="39">
        <f t="shared" si="19"/>
        <v>0</v>
      </c>
      <c r="AF57" s="39">
        <f t="shared" si="19"/>
        <v>212362.81</v>
      </c>
      <c r="AG57" s="39">
        <f t="shared" si="19"/>
        <v>152495.5</v>
      </c>
      <c r="AH57" s="39">
        <f t="shared" si="19"/>
        <v>0</v>
      </c>
      <c r="AI57" s="39">
        <f t="shared" si="19"/>
        <v>257774.94</v>
      </c>
      <c r="AJ57" s="39">
        <f t="shared" si="19"/>
        <v>10342499.51</v>
      </c>
      <c r="AK57" s="39">
        <f t="shared" si="19"/>
        <v>0</v>
      </c>
      <c r="AL57" s="39">
        <f t="shared" si="19"/>
        <v>13932287.07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35200</v>
      </c>
      <c r="AQ57" s="39">
        <f t="shared" si="19"/>
        <v>0</v>
      </c>
      <c r="AR57" s="39">
        <f t="shared" si="19"/>
        <v>35200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59096.5</v>
      </c>
      <c r="BI57" s="39">
        <f t="shared" si="19"/>
        <v>0</v>
      </c>
      <c r="BJ57" s="39">
        <f t="shared" si="19"/>
        <v>40000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800000</v>
      </c>
      <c r="BO57" s="39">
        <f aca="true" t="shared" si="20" ref="BO57:BW57">+BO25+BO33+BO40+BO47+BO51+BO56</f>
        <v>0</v>
      </c>
      <c r="BP57" s="39">
        <f t="shared" si="20"/>
        <v>800000</v>
      </c>
      <c r="BQ57" s="39">
        <f t="shared" si="20"/>
        <v>1378000</v>
      </c>
      <c r="BR57" s="39">
        <f t="shared" si="20"/>
        <v>0</v>
      </c>
      <c r="BS57" s="39">
        <f t="shared" si="20"/>
        <v>1409060.68</v>
      </c>
      <c r="BT57" s="39"/>
      <c r="BU57" s="39">
        <f>+BU12+BU25+BU33+BU40+BU47+BU51+BU56</f>
        <v>21568588.59</v>
      </c>
      <c r="BV57" s="39">
        <f t="shared" si="20"/>
        <v>0</v>
      </c>
      <c r="BW57" s="39">
        <f t="shared" si="20"/>
        <v>27309332.159999996</v>
      </c>
    </row>
  </sheetData>
  <sheetProtection/>
  <mergeCells count="75"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7:BD7"/>
    <mergeCell ref="BE7:BG7"/>
    <mergeCell ref="AV7:AX7"/>
    <mergeCell ref="AY7:BA7"/>
    <mergeCell ref="R7:T7"/>
    <mergeCell ref="R9:S9"/>
    <mergeCell ref="U9:V9"/>
    <mergeCell ref="X9:Y9"/>
    <mergeCell ref="AA9:AB9"/>
    <mergeCell ref="L7:N7"/>
    <mergeCell ref="O7:Q7"/>
    <mergeCell ref="C3:F3"/>
    <mergeCell ref="I8:K8"/>
    <mergeCell ref="O8:Q8"/>
    <mergeCell ref="B7:B8"/>
    <mergeCell ref="C7:E7"/>
    <mergeCell ref="F7:H7"/>
    <mergeCell ref="I7:K7"/>
    <mergeCell ref="I9:J9"/>
    <mergeCell ref="U7:W7"/>
    <mergeCell ref="X7:Z7"/>
    <mergeCell ref="AA7:AC7"/>
    <mergeCell ref="BK7:BM7"/>
    <mergeCell ref="BK9:BL9"/>
    <mergeCell ref="AG8:AI8"/>
    <mergeCell ref="X8:Z8"/>
    <mergeCell ref="AG7:AI7"/>
    <mergeCell ref="AD9:AE9"/>
    <mergeCell ref="AY9:AZ9"/>
    <mergeCell ref="AJ7:AL7"/>
    <mergeCell ref="AM7:AO7"/>
    <mergeCell ref="AP7:AR7"/>
    <mergeCell ref="AS7:AU7"/>
    <mergeCell ref="AV8:AX8"/>
    <mergeCell ref="AM8:AO8"/>
    <mergeCell ref="AG9:AH9"/>
    <mergeCell ref="L8:N8"/>
    <mergeCell ref="L9:M9"/>
    <mergeCell ref="AA8:AC8"/>
    <mergeCell ref="BK8:BM8"/>
    <mergeCell ref="AJ8:AL8"/>
    <mergeCell ref="AJ9:AK9"/>
    <mergeCell ref="BH9:BI9"/>
    <mergeCell ref="AP8:AR8"/>
    <mergeCell ref="O9:P9"/>
    <mergeCell ref="BB9:BC9"/>
    <mergeCell ref="BE9:BF9"/>
    <mergeCell ref="AM9:AN9"/>
    <mergeCell ref="AP9:AQ9"/>
    <mergeCell ref="AS9:AT9"/>
    <mergeCell ref="AV9:AW9"/>
    <mergeCell ref="C8:E8"/>
    <mergeCell ref="C9:D9"/>
    <mergeCell ref="F8:H8"/>
    <mergeCell ref="F9:G9"/>
    <mergeCell ref="AD8:AF8"/>
    <mergeCell ref="BU9:BV9"/>
    <mergeCell ref="BN7:BP7"/>
    <mergeCell ref="BQ7:BS7"/>
    <mergeCell ref="BT7:BT8"/>
    <mergeCell ref="BU7:BW8"/>
    <mergeCell ref="BN8:BP8"/>
    <mergeCell ref="BQ8:BS8"/>
    <mergeCell ref="BN9:BO9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MRubbi</cp:lastModifiedBy>
  <cp:lastPrinted>2015-03-02T13:25:41Z</cp:lastPrinted>
  <dcterms:created xsi:type="dcterms:W3CDTF">2000-01-20T08:39:24Z</dcterms:created>
  <dcterms:modified xsi:type="dcterms:W3CDTF">2019-02-15T08:28:42Z</dcterms:modified>
  <cp:category/>
  <cp:version/>
  <cp:contentType/>
  <cp:contentStatus/>
</cp:coreProperties>
</file>