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00" windowWidth="9375" windowHeight="4950" tabRatio="607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<sst xmlns="http://schemas.openxmlformats.org/spreadsheetml/2006/main" count="134" uniqueCount="90">
  <si>
    <t>ALLEGATO 3 DPCM 22/09/2014 - ENTI LOCALI IN CONTABILITA' FINANZIARIA</t>
  </si>
  <si>
    <t>Entrate</t>
  </si>
  <si>
    <t>Entrate per codifica economica</t>
  </si>
  <si>
    <t>COMPETENZA</t>
  </si>
  <si>
    <t>CASSA</t>
  </si>
  <si>
    <t>TITOLO  I - ENTRATE TRIBUTARIE</t>
  </si>
  <si>
    <t>categoria 1</t>
  </si>
  <si>
    <t>IMPOSTE</t>
  </si>
  <si>
    <t>categoria 2</t>
  </si>
  <si>
    <t>TASSE</t>
  </si>
  <si>
    <t>categoria 3</t>
  </si>
  <si>
    <t>TRIBUTI SPECIALI ED ALTRE ENTRATE TRIBUTARIE PROPRIE</t>
  </si>
  <si>
    <t>TOTALE TITOLO I</t>
  </si>
  <si>
    <t>TITOLO II - ENTRATE DERIVANTI DA CONTRIBUTI E TRASFERIMENTI CORRENTI DELLO STATO DELLA REGIONE E DI ALTRI PUBBLICI ANCHE IN RAPPORTO ALL'ESERCIZIO DELEGATE DALLA REGIONE</t>
  </si>
  <si>
    <t>CONTRIBUTI E TRASFERIMENTI CORRENTI DALLO STATO</t>
  </si>
  <si>
    <t>CONTRIBUTI E TRASFERIMENTI CORRENTI DALLA REGIONE</t>
  </si>
  <si>
    <t>CONTRIBUTI E TRASFERIMENTI DALLA REGIONE PER FUNZIONI DELEGATE</t>
  </si>
  <si>
    <t>categoria 4</t>
  </si>
  <si>
    <t>CONTRIBUTI E TRASFERIMENTI DA PARTE DI ORGANISMI COMUNITARI E INTERNAZIONALI</t>
  </si>
  <si>
    <t>categoria 5</t>
  </si>
  <si>
    <t xml:space="preserve">CONTRIBUTI E TRASFERIMENTI CORRENTI DA ALTRI ENTI </t>
  </si>
  <si>
    <t>TOTALE TITOLO II</t>
  </si>
  <si>
    <t>TITOLO III  ENTRATE EXTRATRIBUTARIE</t>
  </si>
  <si>
    <t>PROVENTI DEI SERVIZI PUBBLICI</t>
  </si>
  <si>
    <t>PROVENTI DEI BENI DELL'ENTE</t>
  </si>
  <si>
    <t>INTERESSI SU ANTICIPAZIONI E CREDITI</t>
  </si>
  <si>
    <t>UTILI NETTI DELLE AZIENDE SPECIALI E PARTECIPATE,DIVIDENDI DI SOCIETA'</t>
  </si>
  <si>
    <t>PROVENTI DIVERSI</t>
  </si>
  <si>
    <t>TOTALE TITOLO III</t>
  </si>
  <si>
    <t>TITOLO IV -  ENTRATE DERIVANTI DA ALIENAZIONI, DA TRASFERIMENTI DI CAPITALE E DA RISCOSSIONE DI CREDITI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</si>
  <si>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</si>
  <si>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</si>
  <si>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</si>
  <si>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</si>
  <si>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</si>
  <si>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</t>
  </si>
  <si>
    <t>RISCOSSIONE DI CREDITI</t>
  </si>
  <si>
    <t>TOTALE TITOLO IV</t>
  </si>
  <si>
    <t>TITOLO  V -  ENTRATE DERIVANTI DA ACCENSIONI DI PRESTITI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</si>
  <si>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</si>
  <si>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</si>
  <si>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</si>
  <si>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</si>
  <si>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</si>
  <si>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TOTALE TITOLO VI -   ENTRATE DA SERVIZI PER CONTO DI TERZI</t>
  </si>
  <si>
    <t>TOTALE GENERALE DELLE ENTRATE</t>
  </si>
  <si>
    <t>Spesa</t>
  </si>
  <si>
    <t>INTERVENTI/FUNZIONI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</si>
  <si>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</si>
  <si>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</si>
  <si>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</si>
  <si>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</si>
  <si>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 ed ai beni culturali</t>
  </si>
  <si>
    <t>Funzioni nel settore sportivo e ricreativo</t>
  </si>
  <si>
    <t>Funzioni nel campo turistico</t>
  </si>
  <si>
    <t>Funzioni nel campo della viabiltà e del trasporti</t>
  </si>
  <si>
    <t>Funzioni riguardanti la gestione del territorio e dell'ambiente</t>
  </si>
  <si>
    <t>Funzioni nel settore sociale</t>
  </si>
  <si>
    <t>Funzioni nel campo dello sviluppo economico</t>
  </si>
  <si>
    <t>Funzioni relative ai servizi produttivi</t>
  </si>
  <si>
    <t>Totale spese</t>
  </si>
  <si>
    <t xml:space="preserve">Competenza </t>
  </si>
  <si>
    <t>Cassa</t>
  </si>
  <si>
    <t>PERSONALE</t>
  </si>
  <si>
    <t>ACQUISTO DI MATERIE PRIME E/O BENI DI CONSUMO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</si>
  <si>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</si>
  <si>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</si>
  <si>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</si>
  <si>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</si>
  <si>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</si>
  <si>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</si>
  <si>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</si>
  <si>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</si>
  <si>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</si>
  <si>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TOTALE TITOLO 1° - SPESE CORRENTI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</si>
  <si>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</si>
  <si>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</si>
  <si>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</si>
  <si>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</si>
  <si>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 , MACCHINE ED ATTREZZATURE TECN./SCIENTIF.</t>
  </si>
  <si>
    <t>INCARICHI PROFESSIONALI ESTERNI</t>
  </si>
  <si>
    <t>TRASFERIMENTI DI CAPITALE</t>
  </si>
  <si>
    <t>PARTECIPAZIONI AZIONARIE</t>
  </si>
  <si>
    <t>CONFERIMENTI DI CAPITALE</t>
  </si>
  <si>
    <t>CONCESSIONI DI CREDITI ED ANTICIPAZIONI</t>
  </si>
  <si>
    <t>TOTALE TITOLO 2° SPESE IN CONTO CAPITALE</t>
  </si>
  <si>
    <t>TOTALE TITOLO 3° SPESE PER RIMBORSO DI PRESTITI</t>
  </si>
  <si>
    <t>TOTALE TITOLO 4° SPESE PER SERVIZI PER CONTO DI TERZI</t>
  </si>
  <si>
    <t>TOTALE SPESE PER CLASSIFICAZIONE FUNZIONALE</t>
  </si>
  <si>
    <t>DATI DI RENDICONTO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</si>
</sst>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  <numFmt numFmtId="176" formatCode="_-* #.##0.00_-;\-* #.##0.00_-;_-* &quot;-&quot;??_-;_-@_-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2" applyNumberFormat="0" applyFill="0" applyAlignment="0" applyProtection="0"/>
    <xf numFmtId="0" fontId="17" fillId="12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0" fontId="20" fillId="11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43" fontId="0" fillId="0" borderId="17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7" borderId="17" xfId="0" applyFill="1" applyBorder="1" applyAlignment="1">
      <alignment vertical="center"/>
    </xf>
    <xf numFmtId="0" fontId="10" fillId="7" borderId="17" xfId="0" applyFont="1" applyFill="1" applyBorder="1" applyAlignment="1">
      <alignment vertical="center"/>
    </xf>
    <xf numFmtId="43" fontId="6" fillId="7" borderId="17" xfId="45" applyFont="1" applyFill="1" applyBorder="1" applyAlignment="1" applyProtection="1">
      <alignment vertical="center"/>
      <protection/>
    </xf>
    <xf numFmtId="0" fontId="12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6" xfId="45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0" fillId="7" borderId="14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43" fontId="6" fillId="7" borderId="16" xfId="45" applyFont="1" applyFill="1" applyBorder="1" applyAlignment="1" applyProtection="1">
      <alignment vertical="center"/>
      <protection/>
    </xf>
    <xf numFmtId="0" fontId="12" fillId="7" borderId="17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43" fontId="9" fillId="0" borderId="19" xfId="45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7" borderId="17" xfId="0" applyFont="1" applyFill="1" applyBorder="1" applyAlignment="1">
      <alignment vertical="center" wrapText="1"/>
    </xf>
    <xf numFmtId="43" fontId="7" fillId="7" borderId="17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18" borderId="19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1" fillId="0" borderId="17" xfId="0" applyFont="1" applyBorder="1" applyAlignment="1">
      <alignment vertical="top" wrapText="1"/>
    </xf>
    <xf numFmtId="43" fontId="0" fillId="0" borderId="17" xfId="45" applyFont="1" applyFill="1" applyBorder="1" applyAlignment="1" applyProtection="1">
      <alignment/>
      <protection/>
    </xf>
    <xf numFmtId="43" fontId="6" fillId="7" borderId="17" xfId="45" applyFont="1" applyFill="1" applyBorder="1" applyAlignment="1" applyProtection="1">
      <alignment/>
      <protection/>
    </xf>
    <xf numFmtId="43" fontId="6" fillId="19" borderId="17" xfId="45" applyFont="1" applyFill="1" applyBorder="1" applyAlignment="1" applyProtection="1">
      <alignment/>
      <protection/>
    </xf>
    <xf numFmtId="43" fontId="0" fillId="0" borderId="0" xfId="45" applyFont="1" applyFill="1" applyBorder="1" applyAlignment="1" applyProtection="1">
      <alignment/>
      <protection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11" fillId="0" borderId="20" xfId="0" applyFont="1" applyBorder="1" applyAlignment="1">
      <alignment vertical="top" wrapText="1"/>
    </xf>
    <xf numFmtId="43" fontId="0" fillId="0" borderId="20" xfId="45" applyFont="1" applyFill="1" applyBorder="1" applyAlignment="1" applyProtection="1">
      <alignment/>
      <protection/>
    </xf>
    <xf numFmtId="43" fontId="6" fillId="7" borderId="20" xfId="45" applyFont="1" applyFill="1" applyBorder="1" applyAlignment="1" applyProtection="1">
      <alignment/>
      <protection/>
    </xf>
    <xf numFmtId="0" fontId="7" fillId="7" borderId="21" xfId="0" applyFont="1" applyFill="1" applyBorder="1" applyAlignment="1">
      <alignment/>
    </xf>
    <xf numFmtId="0" fontId="9" fillId="7" borderId="21" xfId="0" applyFont="1" applyFill="1" applyBorder="1" applyAlignment="1">
      <alignment vertical="top" wrapText="1"/>
    </xf>
    <xf numFmtId="43" fontId="7" fillId="7" borderId="21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75" fontId="7" fillId="7" borderId="0" xfId="0" applyNumberFormat="1" applyFont="1" applyFill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43" fontId="6" fillId="7" borderId="10" xfId="45" applyFont="1" applyFill="1" applyBorder="1" applyAlignment="1" applyProtection="1">
      <alignment/>
      <protection/>
    </xf>
    <xf numFmtId="43" fontId="7" fillId="7" borderId="22" xfId="45" applyFont="1" applyFill="1" applyBorder="1" applyAlignment="1" applyProtection="1">
      <alignment/>
      <protection/>
    </xf>
    <xf numFmtId="43" fontId="7" fillId="7" borderId="20" xfId="45" applyFont="1" applyFill="1" applyBorder="1" applyAlignment="1" applyProtection="1">
      <alignment/>
      <protection/>
    </xf>
    <xf numFmtId="0" fontId="0" fillId="7" borderId="23" xfId="0" applyFill="1" applyBorder="1" applyAlignment="1">
      <alignment/>
    </xf>
    <xf numFmtId="0" fontId="9" fillId="7" borderId="23" xfId="0" applyFont="1" applyFill="1" applyBorder="1" applyAlignment="1">
      <alignment vertical="center" wrapText="1"/>
    </xf>
    <xf numFmtId="43" fontId="7" fillId="7" borderId="23" xfId="45" applyFont="1" applyFill="1" applyBorder="1" applyAlignment="1" applyProtection="1">
      <alignment horizontal="right" vertical="center"/>
      <protection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 vertical="top" wrapText="1"/>
    </xf>
    <xf numFmtId="43" fontId="7" fillId="0" borderId="22" xfId="45" applyFont="1" applyFill="1" applyBorder="1" applyAlignment="1" applyProtection="1">
      <alignment/>
      <protection/>
    </xf>
    <xf numFmtId="0" fontId="7" fillId="0" borderId="20" xfId="0" applyFont="1" applyFill="1" applyBorder="1" applyAlignment="1">
      <alignment/>
    </xf>
    <xf numFmtId="0" fontId="9" fillId="0" borderId="20" xfId="0" applyFont="1" applyFill="1" applyBorder="1" applyAlignment="1">
      <alignment vertical="top" wrapText="1"/>
    </xf>
    <xf numFmtId="43" fontId="7" fillId="0" borderId="20" xfId="45" applyFont="1" applyFill="1" applyBorder="1" applyAlignment="1" applyProtection="1">
      <alignment/>
      <protection/>
    </xf>
    <xf numFmtId="43" fontId="28" fillId="0" borderId="10" xfId="45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447675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57275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47"/>
  <sheetViews>
    <sheetView showGridLines="0" view="pageLayout" zoomScaleNormal="75" workbookViewId="0" topLeftCell="A1">
      <selection activeCell="F19" sqref="F19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5:6" ht="12.75">
      <c r="E1"/>
      <c r="F1"/>
    </row>
    <row r="2" spans="1:6" ht="12.75">
      <c r="A2" s="75" t="s">
        <v>0</v>
      </c>
      <c r="B2" s="75"/>
      <c r="C2" s="75"/>
      <c r="D2" s="75"/>
      <c r="E2"/>
      <c r="F2"/>
    </row>
    <row r="3" spans="5:6" ht="12.75">
      <c r="E3"/>
      <c r="F3"/>
    </row>
    <row r="4" ht="18.75">
      <c r="A4" s="3" t="s">
        <v>1</v>
      </c>
    </row>
    <row r="5" spans="1:3" ht="18.75">
      <c r="A5" s="3" t="s">
        <v>89</v>
      </c>
      <c r="C5" s="3">
        <v>2015</v>
      </c>
    </row>
    <row r="7" spans="1:6" ht="24" customHeight="1">
      <c r="A7" s="4"/>
      <c r="B7" s="5" t="s">
        <v>2</v>
      </c>
      <c r="C7" s="6" t="s">
        <v>3</v>
      </c>
      <c r="D7" s="6" t="s">
        <v>4</v>
      </c>
      <c r="E7" s="7"/>
      <c r="F7" s="7"/>
    </row>
    <row r="8" spans="1:6" ht="12.75">
      <c r="A8" s="8"/>
      <c r="B8" s="9" t="s">
        <v>5</v>
      </c>
      <c r="C8" s="10"/>
      <c r="D8" s="11"/>
      <c r="E8" s="12"/>
      <c r="F8" s="12"/>
    </row>
    <row r="9" spans="1:6" ht="12.75">
      <c r="A9" s="13" t="s">
        <v>6</v>
      </c>
      <c r="B9" s="14" t="s">
        <v>7</v>
      </c>
      <c r="C9" s="15">
        <v>0</v>
      </c>
      <c r="D9" s="15">
        <v>0</v>
      </c>
      <c r="E9" s="16"/>
      <c r="F9" s="16"/>
    </row>
    <row r="10" spans="1:6" ht="12.75">
      <c r="A10" s="13" t="s">
        <v>8</v>
      </c>
      <c r="B10" s="14" t="s">
        <v>9</v>
      </c>
      <c r="C10" s="15">
        <v>0</v>
      </c>
      <c r="D10" s="15">
        <v>0</v>
      </c>
      <c r="E10" s="16"/>
      <c r="F10" s="16"/>
    </row>
    <row r="11" spans="1:6" ht="12.75">
      <c r="A11" s="13" t="s">
        <v>10</v>
      </c>
      <c r="B11" s="14" t="s">
        <v>11</v>
      </c>
      <c r="C11" s="15">
        <v>0</v>
      </c>
      <c r="D11" s="15">
        <v>0</v>
      </c>
      <c r="E11" s="16"/>
      <c r="F11" s="16"/>
    </row>
    <row r="12" spans="1:6" ht="15">
      <c r="A12" s="17"/>
      <c r="B12" s="18" t="s">
        <v>12</v>
      </c>
      <c r="C12" s="19">
        <f>SUM(C9:C11)</f>
        <v>0</v>
      </c>
      <c r="D12" s="19">
        <f>SUM(D9:D11)</f>
        <v>0</v>
      </c>
      <c r="E12" s="16"/>
      <c r="F12" s="16"/>
    </row>
    <row r="13" spans="1:6" ht="25.5">
      <c r="A13" s="20"/>
      <c r="B13" s="21" t="s">
        <v>13</v>
      </c>
      <c r="C13" s="22"/>
      <c r="D13" s="11"/>
      <c r="E13" s="12"/>
      <c r="F13" s="12"/>
    </row>
    <row r="14" spans="1:6" ht="8.25" customHeight="1">
      <c r="A14" s="20"/>
      <c r="B14" s="21"/>
      <c r="C14" s="22"/>
      <c r="D14" s="11"/>
      <c r="E14" s="12"/>
      <c r="F14" s="12"/>
    </row>
    <row r="15" spans="1:6" ht="12.75">
      <c r="A15" s="13" t="s">
        <v>6</v>
      </c>
      <c r="B15" s="14" t="s">
        <v>14</v>
      </c>
      <c r="C15" s="15">
        <v>51500</v>
      </c>
      <c r="D15" s="15">
        <v>51500</v>
      </c>
      <c r="E15" s="16"/>
      <c r="F15" s="16"/>
    </row>
    <row r="16" spans="1:6" ht="12.75">
      <c r="A16" s="23" t="s">
        <v>8</v>
      </c>
      <c r="B16" s="24" t="s">
        <v>15</v>
      </c>
      <c r="C16" s="15">
        <v>1120761.37</v>
      </c>
      <c r="D16" s="15">
        <v>349451.34</v>
      </c>
      <c r="E16" s="16"/>
      <c r="F16" s="16"/>
    </row>
    <row r="17" spans="1:6" ht="12.75">
      <c r="A17" s="13" t="s">
        <v>10</v>
      </c>
      <c r="B17" s="14" t="s">
        <v>16</v>
      </c>
      <c r="C17" s="15">
        <v>26348</v>
      </c>
      <c r="D17" s="15">
        <v>26348</v>
      </c>
      <c r="E17" s="16"/>
      <c r="F17" s="16"/>
    </row>
    <row r="18" spans="1:6" ht="12.75">
      <c r="A18" s="13" t="s">
        <v>17</v>
      </c>
      <c r="B18" s="14" t="s">
        <v>18</v>
      </c>
      <c r="C18" s="15">
        <v>0</v>
      </c>
      <c r="D18" s="15">
        <v>0</v>
      </c>
      <c r="E18" s="16"/>
      <c r="F18" s="16"/>
    </row>
    <row r="19" spans="1:6" ht="12.75">
      <c r="A19" s="13" t="s">
        <v>19</v>
      </c>
      <c r="B19" s="14" t="s">
        <v>20</v>
      </c>
      <c r="C19" s="15">
        <v>1963915.36</v>
      </c>
      <c r="D19" s="15">
        <v>2048541.53</v>
      </c>
      <c r="E19" s="16"/>
      <c r="F19" s="16"/>
    </row>
    <row r="20" spans="1:6" ht="15">
      <c r="A20" s="25"/>
      <c r="B20" s="26" t="s">
        <v>21</v>
      </c>
      <c r="C20" s="27">
        <f>SUM(C15:C19)</f>
        <v>3162524.7300000004</v>
      </c>
      <c r="D20" s="27">
        <f>SUM(D15:D19)</f>
        <v>2475840.87</v>
      </c>
      <c r="E20" s="16"/>
      <c r="F20" s="16"/>
    </row>
    <row r="21" spans="1:6" ht="12.75">
      <c r="A21" s="8"/>
      <c r="B21" s="12"/>
      <c r="C21" s="22"/>
      <c r="D21" s="22"/>
      <c r="E21" s="16"/>
      <c r="F21" s="16"/>
    </row>
    <row r="22" spans="1:6" ht="12.75">
      <c r="A22" s="20"/>
      <c r="B22" s="21" t="s">
        <v>22</v>
      </c>
      <c r="C22" s="22"/>
      <c r="D22" s="22"/>
      <c r="E22" s="16"/>
      <c r="F22" s="16"/>
    </row>
    <row r="23" spans="1:6" ht="12.75">
      <c r="A23" s="13" t="s">
        <v>6</v>
      </c>
      <c r="B23" s="14" t="s">
        <v>23</v>
      </c>
      <c r="C23" s="15">
        <v>7382.5</v>
      </c>
      <c r="D23" s="15">
        <v>140830.97</v>
      </c>
      <c r="E23" s="16"/>
      <c r="F23" s="16"/>
    </row>
    <row r="24" spans="1:6" ht="12.75">
      <c r="A24" s="23" t="s">
        <v>8</v>
      </c>
      <c r="B24" s="24" t="s">
        <v>24</v>
      </c>
      <c r="C24" s="15">
        <v>0</v>
      </c>
      <c r="D24" s="15">
        <v>0</v>
      </c>
      <c r="E24" s="16"/>
      <c r="F24" s="16"/>
    </row>
    <row r="25" spans="1:6" ht="12.75">
      <c r="A25" s="23" t="s">
        <v>10</v>
      </c>
      <c r="B25" s="24" t="s">
        <v>25</v>
      </c>
      <c r="C25" s="15">
        <v>20.81</v>
      </c>
      <c r="D25" s="15">
        <v>649.41</v>
      </c>
      <c r="E25" s="16"/>
      <c r="F25" s="16"/>
    </row>
    <row r="26" spans="1:6" ht="12.75">
      <c r="A26" s="23" t="s">
        <v>17</v>
      </c>
      <c r="B26" s="24" t="s">
        <v>26</v>
      </c>
      <c r="C26" s="15">
        <v>0</v>
      </c>
      <c r="D26" s="15">
        <v>0</v>
      </c>
      <c r="E26" s="16"/>
      <c r="F26" s="16"/>
    </row>
    <row r="27" spans="1:6" ht="12.75">
      <c r="A27" s="13" t="s">
        <v>19</v>
      </c>
      <c r="B27" s="14" t="s">
        <v>27</v>
      </c>
      <c r="C27" s="15">
        <v>1023510.22</v>
      </c>
      <c r="D27" s="15">
        <v>649789.16</v>
      </c>
      <c r="E27" s="16"/>
      <c r="F27" s="16"/>
    </row>
    <row r="28" spans="1:6" ht="15">
      <c r="A28" s="28"/>
      <c r="B28" s="18" t="s">
        <v>28</v>
      </c>
      <c r="C28" s="19">
        <f>SUM(C23:C27)</f>
        <v>1030913.53</v>
      </c>
      <c r="D28" s="19">
        <f>SUM(D23:D27)</f>
        <v>791269.54</v>
      </c>
      <c r="E28" s="16"/>
      <c r="F28" s="16"/>
    </row>
    <row r="29" spans="1:6" ht="12.75">
      <c r="A29" s="20"/>
      <c r="B29" s="21"/>
      <c r="C29" s="22"/>
      <c r="D29" s="22"/>
      <c r="E29" s="16"/>
      <c r="F29" s="16"/>
    </row>
    <row r="30" spans="1:6" ht="25.5">
      <c r="A30" s="29"/>
      <c r="B30" s="9" t="s">
        <v>29</v>
      </c>
      <c r="C30" s="30"/>
      <c r="D30" s="31"/>
      <c r="E30" s="12"/>
      <c r="F30" s="12"/>
    </row>
    <row r="31" spans="1:6" ht="12.75">
      <c r="A31" s="13" t="s">
        <v>6</v>
      </c>
      <c r="B31" s="14" t="s">
        <v>30</v>
      </c>
      <c r="C31" s="15">
        <v>3800</v>
      </c>
      <c r="D31" s="15">
        <v>3800</v>
      </c>
      <c r="E31" s="16"/>
      <c r="F31" s="16"/>
    </row>
    <row r="32" spans="1:6" ht="12.75">
      <c r="A32" s="13" t="s">
        <v>8</v>
      </c>
      <c r="B32" s="14" t="s">
        <v>31</v>
      </c>
      <c r="C32" s="15">
        <v>0</v>
      </c>
      <c r="D32" s="15">
        <v>0</v>
      </c>
      <c r="E32" s="16"/>
      <c r="F32" s="16"/>
    </row>
    <row r="33" spans="1:6" ht="12.75">
      <c r="A33" s="13" t="s">
        <v>10</v>
      </c>
      <c r="B33" s="14" t="s">
        <v>32</v>
      </c>
      <c r="C33" s="15">
        <v>76447.9</v>
      </c>
      <c r="D33" s="15">
        <v>132874.03</v>
      </c>
      <c r="E33" s="16"/>
      <c r="F33" s="16"/>
    </row>
    <row r="34" spans="1:6" ht="12.75">
      <c r="A34" s="13" t="s">
        <v>17</v>
      </c>
      <c r="B34" s="14" t="s">
        <v>33</v>
      </c>
      <c r="C34" s="15">
        <v>112668.63</v>
      </c>
      <c r="D34" s="15">
        <v>255.6</v>
      </c>
      <c r="E34" s="16"/>
      <c r="F34" s="16"/>
    </row>
    <row r="35" spans="1:6" ht="12.75">
      <c r="A35" s="23" t="s">
        <v>19</v>
      </c>
      <c r="B35" s="24" t="s">
        <v>34</v>
      </c>
      <c r="C35" s="15">
        <v>0</v>
      </c>
      <c r="D35" s="15">
        <v>70152</v>
      </c>
      <c r="E35" s="16"/>
      <c r="F35" s="16"/>
    </row>
    <row r="36" spans="1:6" ht="12.75">
      <c r="A36" s="13" t="s">
        <v>35</v>
      </c>
      <c r="B36" s="14" t="s">
        <v>36</v>
      </c>
      <c r="C36" s="15">
        <v>0</v>
      </c>
      <c r="D36" s="15">
        <v>0</v>
      </c>
      <c r="E36" s="16"/>
      <c r="F36" s="16"/>
    </row>
    <row r="37" spans="1:6" ht="15">
      <c r="A37" s="17"/>
      <c r="B37" s="18" t="s">
        <v>37</v>
      </c>
      <c r="C37" s="19">
        <f>SUM(C31:C36)</f>
        <v>192916.53</v>
      </c>
      <c r="D37" s="19">
        <f>SUM(D31:D36)</f>
        <v>207081.63</v>
      </c>
      <c r="E37" s="16"/>
      <c r="F37" s="16"/>
    </row>
    <row r="38" spans="1:6" ht="12.75">
      <c r="A38" s="8"/>
      <c r="B38" s="12"/>
      <c r="C38" s="22"/>
      <c r="D38" s="22"/>
      <c r="E38" s="16"/>
      <c r="F38" s="16"/>
    </row>
    <row r="39" spans="1:6" ht="12.75">
      <c r="A39" s="32"/>
      <c r="B39" s="9" t="s">
        <v>38</v>
      </c>
      <c r="C39" s="30"/>
      <c r="D39" s="31"/>
      <c r="E39" s="12"/>
      <c r="F39" s="12"/>
    </row>
    <row r="40" spans="1:6" ht="12.75">
      <c r="A40" s="13" t="s">
        <v>6</v>
      </c>
      <c r="B40" s="14" t="s">
        <v>39</v>
      </c>
      <c r="C40" s="15">
        <v>0</v>
      </c>
      <c r="D40" s="15">
        <v>0</v>
      </c>
      <c r="E40" s="16"/>
      <c r="F40" s="16"/>
    </row>
    <row r="41" spans="1:6" ht="12.75">
      <c r="A41" s="13" t="s">
        <v>8</v>
      </c>
      <c r="B41" s="14" t="s">
        <v>40</v>
      </c>
      <c r="C41" s="15">
        <v>0</v>
      </c>
      <c r="D41" s="15">
        <v>0</v>
      </c>
      <c r="E41" s="16"/>
      <c r="F41" s="16"/>
    </row>
    <row r="42" spans="1:6" ht="12.75">
      <c r="A42" s="13" t="s">
        <v>10</v>
      </c>
      <c r="B42" s="14" t="s">
        <v>41</v>
      </c>
      <c r="C42" s="15">
        <v>0</v>
      </c>
      <c r="D42" s="15">
        <v>0</v>
      </c>
      <c r="E42" s="16"/>
      <c r="F42" s="16"/>
    </row>
    <row r="43" spans="1:6" ht="12.75">
      <c r="A43" s="13" t="s">
        <v>17</v>
      </c>
      <c r="B43" s="14" t="s">
        <v>42</v>
      </c>
      <c r="C43" s="15">
        <v>0</v>
      </c>
      <c r="D43" s="15">
        <v>0</v>
      </c>
      <c r="E43" s="16"/>
      <c r="F43" s="16"/>
    </row>
    <row r="44" spans="1:6" ht="15">
      <c r="A44" s="17"/>
      <c r="B44" s="18" t="s">
        <v>43</v>
      </c>
      <c r="C44" s="19">
        <f>SUM(C40:C43)</f>
        <v>0</v>
      </c>
      <c r="D44" s="19">
        <f>SUM(D40:D43)</f>
        <v>0</v>
      </c>
      <c r="E44" s="16"/>
      <c r="F44" s="16"/>
    </row>
    <row r="45" spans="1:6" ht="12.75">
      <c r="A45" s="8"/>
      <c r="B45" s="33" t="s">
        <v>44</v>
      </c>
      <c r="C45" s="22">
        <v>455624.23</v>
      </c>
      <c r="D45" s="22">
        <v>468001.07</v>
      </c>
      <c r="E45" s="16"/>
      <c r="F45" s="16"/>
    </row>
    <row r="46" spans="1:6" ht="23.25" customHeight="1">
      <c r="A46" s="17"/>
      <c r="B46" s="34" t="s">
        <v>45</v>
      </c>
      <c r="C46" s="35">
        <f>+C45+C44+C37+C28+C20+C12</f>
        <v>4841979.0200000005</v>
      </c>
      <c r="D46" s="35">
        <f>+D45+D44+D37+D28+D20+D12</f>
        <v>3942193.1100000003</v>
      </c>
      <c r="E46" s="36"/>
      <c r="F46" s="36"/>
    </row>
    <row r="47" spans="1:6" ht="12.75">
      <c r="A47" s="37"/>
      <c r="B47" s="37"/>
      <c r="C47" s="37"/>
      <c r="D47" s="37"/>
      <c r="E47" s="12"/>
      <c r="F47" s="12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landscape" paperSize="9" scale="75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D4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28125" style="0" customWidth="1"/>
    <col min="2" max="2" width="55.57421875" style="0" customWidth="1"/>
    <col min="3" max="3" width="17.7109375" style="0" customWidth="1"/>
    <col min="4" max="4" width="18.00390625" style="0" customWidth="1"/>
    <col min="5" max="5" width="15.8515625" style="0" customWidth="1"/>
    <col min="6" max="6" width="16.421875" style="0" customWidth="1"/>
    <col min="7" max="7" width="15.28125" style="0" customWidth="1"/>
    <col min="8" max="8" width="16.421875" style="0" customWidth="1"/>
    <col min="9" max="9" width="15.140625" style="0" customWidth="1"/>
    <col min="10" max="10" width="15.8515625" style="0" customWidth="1"/>
    <col min="11" max="11" width="16.00390625" style="0" customWidth="1"/>
    <col min="12" max="12" width="17.7109375" style="0" customWidth="1"/>
    <col min="13" max="13" width="15.140625" style="0" customWidth="1"/>
    <col min="14" max="14" width="15.7109375" style="0" customWidth="1"/>
    <col min="15" max="15" width="16.7109375" style="0" customWidth="1"/>
    <col min="16" max="16" width="15.8515625" style="0" customWidth="1"/>
    <col min="17" max="17" width="16.7109375" style="0" customWidth="1"/>
    <col min="18" max="18" width="16.421875" style="0" customWidth="1"/>
    <col min="19" max="19" width="15.00390625" style="0" customWidth="1"/>
    <col min="20" max="20" width="16.57421875" style="0" customWidth="1"/>
    <col min="21" max="21" width="16.28125" style="0" customWidth="1"/>
    <col min="22" max="22" width="16.00390625" style="0" customWidth="1"/>
    <col min="23" max="23" width="15.7109375" style="0" customWidth="1"/>
    <col min="24" max="24" width="14.57421875" style="0" customWidth="1"/>
    <col min="25" max="25" width="17.00390625" style="0" customWidth="1"/>
    <col min="26" max="26" width="14.7109375" style="0" customWidth="1"/>
    <col min="27" max="27" width="17.28125" style="0" customWidth="1"/>
    <col min="28" max="28" width="16.8515625" style="0" customWidth="1"/>
    <col min="29" max="29" width="15.28125" style="0" customWidth="1"/>
    <col min="30" max="30" width="13.140625" style="0" customWidth="1"/>
  </cols>
  <sheetData>
    <row r="1" spans="2:3" ht="18.75">
      <c r="B1" s="3"/>
      <c r="C1" s="3"/>
    </row>
    <row r="3" spans="3:6" ht="12.75">
      <c r="C3" s="75" t="s">
        <v>0</v>
      </c>
      <c r="D3" s="75"/>
      <c r="E3" s="75"/>
      <c r="F3" s="75"/>
    </row>
    <row r="4" spans="2:10" ht="18.75">
      <c r="B4" s="3" t="s">
        <v>46</v>
      </c>
      <c r="J4" t="s">
        <v>0</v>
      </c>
    </row>
    <row r="5" spans="2:7" ht="18.75">
      <c r="B5" s="3" t="s">
        <v>89</v>
      </c>
      <c r="C5" s="3"/>
      <c r="D5" s="3">
        <f>Entrate!C5</f>
        <v>2015</v>
      </c>
      <c r="G5" s="3"/>
    </row>
    <row r="6" spans="2:7" ht="18.75">
      <c r="B6" s="3"/>
      <c r="G6" s="3"/>
    </row>
    <row r="8" spans="1:28" s="39" customFormat="1" ht="58.5" customHeight="1">
      <c r="A8" s="38"/>
      <c r="B8" s="76" t="s">
        <v>47</v>
      </c>
      <c r="C8" s="78" t="s">
        <v>48</v>
      </c>
      <c r="D8" s="78"/>
      <c r="E8" s="78" t="s">
        <v>49</v>
      </c>
      <c r="F8" s="78"/>
      <c r="G8" s="78" t="s">
        <v>50</v>
      </c>
      <c r="H8" s="78"/>
      <c r="I8" s="78" t="s">
        <v>51</v>
      </c>
      <c r="J8" s="78"/>
      <c r="K8" s="78" t="s">
        <v>52</v>
      </c>
      <c r="L8" s="78"/>
      <c r="M8" s="78" t="s">
        <v>53</v>
      </c>
      <c r="N8" s="78"/>
      <c r="O8" s="78" t="s">
        <v>54</v>
      </c>
      <c r="P8" s="78"/>
      <c r="Q8" s="78" t="s">
        <v>55</v>
      </c>
      <c r="R8" s="78"/>
      <c r="S8" s="78" t="s">
        <v>56</v>
      </c>
      <c r="T8" s="78"/>
      <c r="U8" s="78" t="s">
        <v>57</v>
      </c>
      <c r="V8" s="78"/>
      <c r="W8" s="78" t="s">
        <v>58</v>
      </c>
      <c r="X8" s="78"/>
      <c r="Y8" s="78" t="s">
        <v>59</v>
      </c>
      <c r="Z8" s="78"/>
      <c r="AA8" s="78" t="s">
        <v>60</v>
      </c>
      <c r="AB8" s="78"/>
    </row>
    <row r="9" spans="1:28" s="39" customFormat="1" ht="11.25" customHeight="1">
      <c r="A9" s="40"/>
      <c r="B9" s="77"/>
      <c r="C9" s="41" t="s">
        <v>61</v>
      </c>
      <c r="D9" s="41" t="s">
        <v>62</v>
      </c>
      <c r="E9" s="41" t="s">
        <v>61</v>
      </c>
      <c r="F9" s="41" t="s">
        <v>62</v>
      </c>
      <c r="G9" s="41" t="s">
        <v>61</v>
      </c>
      <c r="H9" s="41" t="s">
        <v>62</v>
      </c>
      <c r="I9" s="41" t="s">
        <v>61</v>
      </c>
      <c r="J9" s="41" t="s">
        <v>62</v>
      </c>
      <c r="K9" s="41" t="s">
        <v>61</v>
      </c>
      <c r="L9" s="41" t="s">
        <v>62</v>
      </c>
      <c r="M9" s="41" t="s">
        <v>61</v>
      </c>
      <c r="N9" s="41" t="s">
        <v>62</v>
      </c>
      <c r="O9" s="41" t="s">
        <v>61</v>
      </c>
      <c r="P9" s="41" t="s">
        <v>62</v>
      </c>
      <c r="Q9" s="41" t="s">
        <v>61</v>
      </c>
      <c r="R9" s="41" t="s">
        <v>62</v>
      </c>
      <c r="S9" s="41" t="s">
        <v>61</v>
      </c>
      <c r="T9" s="41" t="s">
        <v>62</v>
      </c>
      <c r="U9" s="41" t="s">
        <v>61</v>
      </c>
      <c r="V9" s="41" t="s">
        <v>62</v>
      </c>
      <c r="W9" s="41" t="s">
        <v>61</v>
      </c>
      <c r="X9" s="41" t="s">
        <v>62</v>
      </c>
      <c r="Y9" s="41" t="s">
        <v>61</v>
      </c>
      <c r="Z9" s="41" t="s">
        <v>62</v>
      </c>
      <c r="AA9" s="41" t="s">
        <v>61</v>
      </c>
      <c r="AB9" s="41" t="s">
        <v>62</v>
      </c>
    </row>
    <row r="10" spans="1:28" s="2" customFormat="1" ht="11.25" customHeight="1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 ht="15">
      <c r="A11" s="42">
        <v>1</v>
      </c>
      <c r="B11" s="45" t="s">
        <v>63</v>
      </c>
      <c r="C11" s="46">
        <v>1096294.07</v>
      </c>
      <c r="D11" s="46">
        <v>932893.93</v>
      </c>
      <c r="E11" s="46">
        <v>0</v>
      </c>
      <c r="F11" s="46">
        <v>0</v>
      </c>
      <c r="G11" s="46">
        <v>84472.21</v>
      </c>
      <c r="H11" s="46">
        <v>100735.67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160855.6</v>
      </c>
      <c r="T11" s="46">
        <v>222497.4</v>
      </c>
      <c r="U11" s="46">
        <v>31591.59</v>
      </c>
      <c r="V11" s="46">
        <v>16047.9</v>
      </c>
      <c r="W11" s="46">
        <v>11911.67</v>
      </c>
      <c r="X11" s="46">
        <v>26943.87</v>
      </c>
      <c r="Y11" s="46">
        <v>0</v>
      </c>
      <c r="Z11" s="46">
        <v>0</v>
      </c>
      <c r="AA11" s="47">
        <f>+C11+E11+G11+I11+K11+M11+O11+Q11+S11+U11+W11+Y11</f>
        <v>1385125.1400000001</v>
      </c>
      <c r="AB11" s="47">
        <f>+D11+F11+H11+J11+L11+N11+P11+R11+T11+V11+X11+Z11</f>
        <v>1299118.77</v>
      </c>
    </row>
    <row r="12" spans="1:28" ht="15">
      <c r="A12" s="42">
        <v>2</v>
      </c>
      <c r="B12" s="45" t="s">
        <v>64</v>
      </c>
      <c r="C12" s="46">
        <v>3412.98</v>
      </c>
      <c r="D12" s="46">
        <v>5578.23</v>
      </c>
      <c r="E12" s="46">
        <v>0</v>
      </c>
      <c r="F12" s="46">
        <v>0</v>
      </c>
      <c r="G12" s="46">
        <v>0</v>
      </c>
      <c r="H12" s="46">
        <v>24048.22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968.9</v>
      </c>
      <c r="T12" s="46">
        <v>0</v>
      </c>
      <c r="U12" s="46">
        <v>0</v>
      </c>
      <c r="V12" s="46">
        <v>0</v>
      </c>
      <c r="W12" s="46">
        <v>0</v>
      </c>
      <c r="X12" s="46">
        <v>76.69</v>
      </c>
      <c r="Y12" s="46">
        <v>0</v>
      </c>
      <c r="Z12" s="46">
        <v>0</v>
      </c>
      <c r="AA12" s="47">
        <f aca="true" t="shared" si="0" ref="AA12:AB21">+C12+E12+G12+I12+K12+M12+O12+Q12+S12+U12+W12+Y12</f>
        <v>4381.88</v>
      </c>
      <c r="AB12" s="47">
        <f t="shared" si="0"/>
        <v>29703.14</v>
      </c>
    </row>
    <row r="13" spans="1:28" ht="15">
      <c r="A13" s="42">
        <v>3</v>
      </c>
      <c r="B13" s="45" t="s">
        <v>65</v>
      </c>
      <c r="C13" s="46">
        <v>377199.63</v>
      </c>
      <c r="D13" s="46">
        <v>360784.38</v>
      </c>
      <c r="E13" s="46">
        <v>0</v>
      </c>
      <c r="F13" s="46">
        <v>0</v>
      </c>
      <c r="G13" s="46">
        <v>0</v>
      </c>
      <c r="H13" s="46">
        <v>34857.17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801442.84</v>
      </c>
      <c r="T13" s="46">
        <v>582821.66</v>
      </c>
      <c r="U13" s="46">
        <v>0</v>
      </c>
      <c r="V13" s="46">
        <v>0</v>
      </c>
      <c r="W13" s="46">
        <v>0</v>
      </c>
      <c r="X13" s="46">
        <v>3614</v>
      </c>
      <c r="Y13" s="46">
        <v>0</v>
      </c>
      <c r="Z13" s="46">
        <v>0</v>
      </c>
      <c r="AA13" s="47">
        <f t="shared" si="0"/>
        <v>1178642.47</v>
      </c>
      <c r="AB13" s="47">
        <f t="shared" si="0"/>
        <v>982077.21</v>
      </c>
    </row>
    <row r="14" spans="1:28" ht="15">
      <c r="A14" s="42">
        <v>4</v>
      </c>
      <c r="B14" s="45" t="s">
        <v>66</v>
      </c>
      <c r="C14" s="46">
        <v>1160.07</v>
      </c>
      <c r="D14" s="46">
        <v>40802.47</v>
      </c>
      <c r="E14" s="46">
        <v>0</v>
      </c>
      <c r="F14" s="46">
        <v>0</v>
      </c>
      <c r="G14" s="46">
        <v>0</v>
      </c>
      <c r="H14" s="46">
        <v>47910.57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5423.82</v>
      </c>
      <c r="Y14" s="46">
        <v>0</v>
      </c>
      <c r="Z14" s="46">
        <v>0</v>
      </c>
      <c r="AA14" s="47">
        <f t="shared" si="0"/>
        <v>1160.07</v>
      </c>
      <c r="AB14" s="48">
        <f t="shared" si="0"/>
        <v>94136.86000000002</v>
      </c>
    </row>
    <row r="15" spans="1:30" ht="15">
      <c r="A15" s="42">
        <v>5</v>
      </c>
      <c r="B15" s="45" t="s">
        <v>67</v>
      </c>
      <c r="C15" s="46">
        <v>490897.17</v>
      </c>
      <c r="D15" s="46">
        <v>465313.09</v>
      </c>
      <c r="E15" s="46">
        <v>0</v>
      </c>
      <c r="F15" s="46">
        <v>0</v>
      </c>
      <c r="G15" s="46">
        <v>525503.07</v>
      </c>
      <c r="H15" s="46">
        <v>716118.55</v>
      </c>
      <c r="I15" s="46">
        <v>0</v>
      </c>
      <c r="J15" s="46">
        <v>0</v>
      </c>
      <c r="K15" s="46">
        <v>0</v>
      </c>
      <c r="L15" s="46">
        <v>11304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34067.49</v>
      </c>
      <c r="T15" s="46">
        <v>19822.51</v>
      </c>
      <c r="U15" s="46">
        <v>666775.52</v>
      </c>
      <c r="V15" s="46">
        <v>46223.26</v>
      </c>
      <c r="W15" s="46">
        <v>117693.54</v>
      </c>
      <c r="X15" s="46">
        <v>70159.05</v>
      </c>
      <c r="Y15" s="46">
        <v>0</v>
      </c>
      <c r="Z15" s="46">
        <v>0</v>
      </c>
      <c r="AA15" s="47">
        <f>+C15+E15+G15+I15+K15+M15+O15+Q15+S15+U15+W15+Y15</f>
        <v>1834936.79</v>
      </c>
      <c r="AB15" s="47">
        <f t="shared" si="0"/>
        <v>1328940.4600000002</v>
      </c>
      <c r="AC15" s="49"/>
      <c r="AD15" s="50"/>
    </row>
    <row r="16" spans="1:30" ht="15">
      <c r="A16" s="42">
        <v>6</v>
      </c>
      <c r="B16" s="45" t="s">
        <v>68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7">
        <f>+C16+E16+G16+I16+K16+M16+O16+Q16+S16+U16+W16+Y16</f>
        <v>0</v>
      </c>
      <c r="AB16" s="47">
        <f t="shared" si="0"/>
        <v>0</v>
      </c>
      <c r="AC16" s="49"/>
      <c r="AD16" s="50"/>
    </row>
    <row r="17" spans="1:30" ht="15">
      <c r="A17" s="42">
        <v>7</v>
      </c>
      <c r="B17" s="45" t="s">
        <v>69</v>
      </c>
      <c r="C17" s="46">
        <v>157609.15</v>
      </c>
      <c r="D17" s="46">
        <v>149185.97</v>
      </c>
      <c r="E17" s="46">
        <v>0</v>
      </c>
      <c r="F17" s="46">
        <v>0</v>
      </c>
      <c r="G17" s="46">
        <v>4315.83</v>
      </c>
      <c r="H17" s="46">
        <v>5818.83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10624.43</v>
      </c>
      <c r="T17" s="46">
        <v>14716.14</v>
      </c>
      <c r="U17" s="46">
        <v>2504</v>
      </c>
      <c r="V17" s="46">
        <v>1077.85</v>
      </c>
      <c r="W17" s="46">
        <v>822.48</v>
      </c>
      <c r="X17" s="46">
        <v>1824.51</v>
      </c>
      <c r="Y17" s="46">
        <v>0</v>
      </c>
      <c r="Z17" s="46">
        <v>0</v>
      </c>
      <c r="AA17" s="47">
        <f>+C17+E17+G17+I17+K17+M17+O17+Q17+S17+U17+W17+Y17</f>
        <v>175875.88999999998</v>
      </c>
      <c r="AB17" s="47">
        <f t="shared" si="0"/>
        <v>172623.30000000002</v>
      </c>
      <c r="AC17" s="49"/>
      <c r="AD17" s="50"/>
    </row>
    <row r="18" spans="1:30" ht="15">
      <c r="A18" s="42">
        <v>8</v>
      </c>
      <c r="B18" s="45" t="s">
        <v>70</v>
      </c>
      <c r="C18" s="46">
        <v>17578.16</v>
      </c>
      <c r="D18" s="46">
        <v>14602.91</v>
      </c>
      <c r="E18" s="46">
        <v>0</v>
      </c>
      <c r="F18" s="46">
        <v>0</v>
      </c>
      <c r="G18" s="46">
        <v>0</v>
      </c>
      <c r="H18" s="46">
        <v>1400.4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7">
        <f>+C18+E18+G18+I18+K18+M18+O18+Q18+S18+U18+W18+Y18</f>
        <v>17578.16</v>
      </c>
      <c r="AB18" s="47">
        <f t="shared" si="0"/>
        <v>16003.31</v>
      </c>
      <c r="AC18" s="49"/>
      <c r="AD18" s="50"/>
    </row>
    <row r="19" spans="1:28" ht="15">
      <c r="A19" s="42">
        <v>9</v>
      </c>
      <c r="B19" s="45" t="s">
        <v>71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7">
        <f t="shared" si="0"/>
        <v>0</v>
      </c>
      <c r="AB19" s="47">
        <f t="shared" si="0"/>
        <v>0</v>
      </c>
    </row>
    <row r="20" spans="1:28" ht="15">
      <c r="A20" s="42">
        <v>10</v>
      </c>
      <c r="B20" s="45" t="s">
        <v>72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7">
        <f t="shared" si="0"/>
        <v>0</v>
      </c>
      <c r="AB20" s="47">
        <f t="shared" si="0"/>
        <v>0</v>
      </c>
    </row>
    <row r="21" spans="1:28" ht="15.75" thickBot="1">
      <c r="A21" s="51">
        <v>11</v>
      </c>
      <c r="B21" s="52" t="s">
        <v>73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4">
        <f t="shared" si="0"/>
        <v>0</v>
      </c>
      <c r="AB21" s="54">
        <f t="shared" si="0"/>
        <v>0</v>
      </c>
    </row>
    <row r="22" spans="1:30" s="58" customFormat="1" ht="15.75" thickBot="1">
      <c r="A22" s="55">
        <v>12</v>
      </c>
      <c r="B22" s="56" t="s">
        <v>74</v>
      </c>
      <c r="C22" s="57">
        <f>SUM(C11:C21)</f>
        <v>2144151.2300000004</v>
      </c>
      <c r="D22" s="57">
        <f aca="true" t="shared" si="1" ref="D22:Z22">SUM(D11:D21)</f>
        <v>1969160.98</v>
      </c>
      <c r="E22" s="57">
        <f t="shared" si="1"/>
        <v>0</v>
      </c>
      <c r="F22" s="57">
        <f t="shared" si="1"/>
        <v>0</v>
      </c>
      <c r="G22" s="57">
        <f t="shared" si="1"/>
        <v>614291.1099999999</v>
      </c>
      <c r="H22" s="57">
        <f t="shared" si="1"/>
        <v>930889.41</v>
      </c>
      <c r="I22" s="57">
        <f t="shared" si="1"/>
        <v>0</v>
      </c>
      <c r="J22" s="57">
        <f t="shared" si="1"/>
        <v>0</v>
      </c>
      <c r="K22" s="57">
        <f t="shared" si="1"/>
        <v>0</v>
      </c>
      <c r="L22" s="57">
        <f t="shared" si="1"/>
        <v>11304</v>
      </c>
      <c r="M22" s="57">
        <f t="shared" si="1"/>
        <v>0</v>
      </c>
      <c r="N22" s="57">
        <f t="shared" si="1"/>
        <v>0</v>
      </c>
      <c r="O22" s="57">
        <f t="shared" si="1"/>
        <v>0</v>
      </c>
      <c r="P22" s="57">
        <f t="shared" si="1"/>
        <v>0</v>
      </c>
      <c r="Q22" s="57">
        <f t="shared" si="1"/>
        <v>0</v>
      </c>
      <c r="R22" s="57">
        <f t="shared" si="1"/>
        <v>0</v>
      </c>
      <c r="S22" s="57">
        <f t="shared" si="1"/>
        <v>1007959.26</v>
      </c>
      <c r="T22" s="57">
        <f t="shared" si="1"/>
        <v>839857.7100000001</v>
      </c>
      <c r="U22" s="57">
        <f t="shared" si="1"/>
        <v>700871.11</v>
      </c>
      <c r="V22" s="57">
        <f t="shared" si="1"/>
        <v>63349.01</v>
      </c>
      <c r="W22" s="57">
        <f t="shared" si="1"/>
        <v>130427.68999999999</v>
      </c>
      <c r="X22" s="57">
        <f t="shared" si="1"/>
        <v>108041.93999999999</v>
      </c>
      <c r="Y22" s="57">
        <f t="shared" si="1"/>
        <v>0</v>
      </c>
      <c r="Z22" s="57">
        <f t="shared" si="1"/>
        <v>0</v>
      </c>
      <c r="AA22" s="57">
        <f>SUM(AA11:AA21)</f>
        <v>4597700.399999999</v>
      </c>
      <c r="AB22" s="57">
        <f>SUM(AB11:AB21)</f>
        <v>3922603.0500000003</v>
      </c>
      <c r="AD22" s="59">
        <f>+AD16+AD15</f>
        <v>0</v>
      </c>
    </row>
    <row r="23" spans="1:28" ht="15.75" thickTop="1">
      <c r="A23" s="1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>
        <f aca="true" t="shared" si="2" ref="AA23:AB33">+C23+E23+G23+I23+K23+M23+O23+Q23+S23+U23+W23+Y23</f>
        <v>0</v>
      </c>
      <c r="AB23" s="62">
        <f t="shared" si="2"/>
        <v>0</v>
      </c>
    </row>
    <row r="24" spans="1:28" ht="15">
      <c r="A24" s="42">
        <v>1</v>
      </c>
      <c r="B24" s="45" t="s">
        <v>75</v>
      </c>
      <c r="C24" s="46">
        <v>0</v>
      </c>
      <c r="D24" s="46">
        <v>6125.6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58250.6</v>
      </c>
      <c r="R24" s="46">
        <v>0</v>
      </c>
      <c r="S24" s="46">
        <v>3015.13</v>
      </c>
      <c r="T24" s="46">
        <v>34503.47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7">
        <f t="shared" si="2"/>
        <v>61265.729999999996</v>
      </c>
      <c r="AB24" s="47">
        <f t="shared" si="2"/>
        <v>40629.07</v>
      </c>
    </row>
    <row r="25" spans="1:28" ht="15">
      <c r="A25" s="42">
        <v>2</v>
      </c>
      <c r="B25" s="45" t="s">
        <v>76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7">
        <f t="shared" si="2"/>
        <v>0</v>
      </c>
      <c r="AB25" s="47">
        <f t="shared" si="2"/>
        <v>0</v>
      </c>
    </row>
    <row r="26" spans="1:28" ht="15">
      <c r="A26" s="42">
        <v>3</v>
      </c>
      <c r="B26" s="45" t="s">
        <v>77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7">
        <f t="shared" si="2"/>
        <v>0</v>
      </c>
      <c r="AB26" s="47">
        <f t="shared" si="2"/>
        <v>0</v>
      </c>
    </row>
    <row r="27" spans="1:28" ht="15">
      <c r="A27" s="42">
        <v>4</v>
      </c>
      <c r="B27" s="45" t="s">
        <v>78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7">
        <f t="shared" si="2"/>
        <v>0</v>
      </c>
      <c r="AB27" s="47">
        <f t="shared" si="2"/>
        <v>0</v>
      </c>
    </row>
    <row r="28" spans="1:28" ht="15">
      <c r="A28" s="42">
        <v>5</v>
      </c>
      <c r="B28" s="45" t="s">
        <v>79</v>
      </c>
      <c r="C28" s="46">
        <v>117301.5</v>
      </c>
      <c r="D28" s="46">
        <v>134051.66</v>
      </c>
      <c r="E28" s="46">
        <v>0</v>
      </c>
      <c r="F28" s="46">
        <v>0</v>
      </c>
      <c r="G28" s="46">
        <v>0</v>
      </c>
      <c r="H28" s="46">
        <v>14707.01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285.72</v>
      </c>
      <c r="T28" s="46">
        <v>87289.78</v>
      </c>
      <c r="U28" s="46">
        <v>0</v>
      </c>
      <c r="V28" s="46">
        <v>0</v>
      </c>
      <c r="W28" s="46">
        <v>3065</v>
      </c>
      <c r="X28" s="46">
        <v>0</v>
      </c>
      <c r="Y28" s="46">
        <v>0</v>
      </c>
      <c r="Z28" s="46">
        <v>0</v>
      </c>
      <c r="AA28" s="47">
        <f t="shared" si="2"/>
        <v>120652.22</v>
      </c>
      <c r="AB28" s="47">
        <f t="shared" si="2"/>
        <v>236048.45</v>
      </c>
    </row>
    <row r="29" spans="1:28" ht="15">
      <c r="A29" s="42">
        <v>6</v>
      </c>
      <c r="B29" s="45" t="s">
        <v>80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7">
        <f t="shared" si="2"/>
        <v>0</v>
      </c>
      <c r="AB29" s="47">
        <f t="shared" si="2"/>
        <v>0</v>
      </c>
    </row>
    <row r="30" spans="1:28" ht="15">
      <c r="A30" s="42">
        <v>7</v>
      </c>
      <c r="B30" s="45" t="s">
        <v>81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53854.76</v>
      </c>
      <c r="S30" s="46">
        <v>15182.17</v>
      </c>
      <c r="T30" s="46">
        <v>24952</v>
      </c>
      <c r="U30" s="46">
        <v>0</v>
      </c>
      <c r="V30" s="46">
        <v>0</v>
      </c>
      <c r="W30" s="46">
        <v>6933.13</v>
      </c>
      <c r="X30" s="46">
        <v>0</v>
      </c>
      <c r="Y30" s="46">
        <v>0</v>
      </c>
      <c r="Z30" s="46">
        <v>0</v>
      </c>
      <c r="AA30" s="47">
        <f t="shared" si="2"/>
        <v>22115.3</v>
      </c>
      <c r="AB30" s="47">
        <f t="shared" si="2"/>
        <v>78806.76000000001</v>
      </c>
    </row>
    <row r="31" spans="1:28" ht="15">
      <c r="A31" s="42">
        <v>8</v>
      </c>
      <c r="B31" s="45" t="s">
        <v>82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7">
        <f t="shared" si="2"/>
        <v>0</v>
      </c>
      <c r="AB31" s="47">
        <f t="shared" si="2"/>
        <v>0</v>
      </c>
    </row>
    <row r="32" spans="1:28" ht="15">
      <c r="A32" s="42">
        <v>9</v>
      </c>
      <c r="B32" s="45" t="s">
        <v>83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50000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7">
        <f t="shared" si="2"/>
        <v>50000</v>
      </c>
      <c r="AB32" s="47">
        <f t="shared" si="2"/>
        <v>0</v>
      </c>
    </row>
    <row r="33" spans="1:28" ht="15.75" thickBot="1">
      <c r="A33" s="51">
        <v>10</v>
      </c>
      <c r="B33" s="52" t="s">
        <v>84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4">
        <f t="shared" si="2"/>
        <v>0</v>
      </c>
      <c r="AB33" s="54">
        <f t="shared" si="2"/>
        <v>0</v>
      </c>
    </row>
    <row r="34" spans="1:28" s="58" customFormat="1" ht="15.75" thickBot="1">
      <c r="A34" s="55">
        <v>11</v>
      </c>
      <c r="B34" s="56" t="s">
        <v>85</v>
      </c>
      <c r="C34" s="57">
        <f>SUM(C24:C33)</f>
        <v>117301.5</v>
      </c>
      <c r="D34" s="57">
        <f aca="true" t="shared" si="3" ref="D34:AB34">SUM(D24:D33)</f>
        <v>140177.26</v>
      </c>
      <c r="E34" s="57">
        <f t="shared" si="3"/>
        <v>0</v>
      </c>
      <c r="F34" s="57">
        <f t="shared" si="3"/>
        <v>0</v>
      </c>
      <c r="G34" s="57">
        <f t="shared" si="3"/>
        <v>0</v>
      </c>
      <c r="H34" s="57">
        <f t="shared" si="3"/>
        <v>14707.01</v>
      </c>
      <c r="I34" s="57">
        <f t="shared" si="3"/>
        <v>0</v>
      </c>
      <c r="J34" s="57">
        <f t="shared" si="3"/>
        <v>0</v>
      </c>
      <c r="K34" s="57">
        <f t="shared" si="3"/>
        <v>0</v>
      </c>
      <c r="L34" s="57">
        <f t="shared" si="3"/>
        <v>0</v>
      </c>
      <c r="M34" s="57">
        <f t="shared" si="3"/>
        <v>0</v>
      </c>
      <c r="N34" s="57">
        <f t="shared" si="3"/>
        <v>0</v>
      </c>
      <c r="O34" s="57">
        <f t="shared" si="3"/>
        <v>0</v>
      </c>
      <c r="P34" s="57">
        <f t="shared" si="3"/>
        <v>0</v>
      </c>
      <c r="Q34" s="57">
        <f t="shared" si="3"/>
        <v>58250.6</v>
      </c>
      <c r="R34" s="57">
        <f t="shared" si="3"/>
        <v>53854.76</v>
      </c>
      <c r="S34" s="57">
        <f t="shared" si="3"/>
        <v>18483.02</v>
      </c>
      <c r="T34" s="57">
        <f t="shared" si="3"/>
        <v>146745.25</v>
      </c>
      <c r="U34" s="57">
        <f t="shared" si="3"/>
        <v>50000</v>
      </c>
      <c r="V34" s="57">
        <f t="shared" si="3"/>
        <v>0</v>
      </c>
      <c r="W34" s="57">
        <f t="shared" si="3"/>
        <v>9998.130000000001</v>
      </c>
      <c r="X34" s="57">
        <f t="shared" si="3"/>
        <v>0</v>
      </c>
      <c r="Y34" s="57">
        <f t="shared" si="3"/>
        <v>0</v>
      </c>
      <c r="Z34" s="57">
        <f t="shared" si="3"/>
        <v>0</v>
      </c>
      <c r="AA34" s="57">
        <f t="shared" si="3"/>
        <v>254033.25</v>
      </c>
      <c r="AB34" s="57">
        <f t="shared" si="3"/>
        <v>355484.28</v>
      </c>
    </row>
    <row r="35" spans="1:28" ht="15.75" thickTop="1">
      <c r="A35" s="1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62"/>
    </row>
    <row r="36" spans="1:28" s="58" customFormat="1" ht="15.75" thickBot="1">
      <c r="A36" s="68"/>
      <c r="B36" s="69" t="s">
        <v>86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63">
        <f>+C36+E36+G36+I36+K36+M36+O36+Q36+S36+U36+W36+Y36</f>
        <v>0</v>
      </c>
      <c r="AB36" s="63">
        <f>+D36+F36+H36+J36+L36+N36+P36+R36+T36+V36+X36+Z36</f>
        <v>0</v>
      </c>
    </row>
    <row r="37" spans="1:28" ht="15.75" thickTop="1">
      <c r="A37" s="1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74">
        <v>455624.23</v>
      </c>
      <c r="Z37" s="74">
        <v>438099.18</v>
      </c>
      <c r="AA37" s="62"/>
      <c r="AB37" s="62"/>
    </row>
    <row r="38" spans="1:28" s="58" customFormat="1" ht="15.75" thickBot="1">
      <c r="A38" s="71"/>
      <c r="B38" s="72" t="s">
        <v>87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64">
        <f>Y37</f>
        <v>455624.23</v>
      </c>
      <c r="AB38" s="64">
        <f>Z37</f>
        <v>438099.18</v>
      </c>
    </row>
    <row r="39" spans="1:28" ht="15.75" thickBot="1">
      <c r="A39" s="65"/>
      <c r="B39" s="66" t="s">
        <v>88</v>
      </c>
      <c r="C39" s="67">
        <f>+C38+C36+C34+C22</f>
        <v>2261452.7300000004</v>
      </c>
      <c r="D39" s="67">
        <f aca="true" t="shared" si="4" ref="D39:AB39">+D38+D36+D34+D22</f>
        <v>2109338.24</v>
      </c>
      <c r="E39" s="67">
        <f t="shared" si="4"/>
        <v>0</v>
      </c>
      <c r="F39" s="67">
        <f t="shared" si="4"/>
        <v>0</v>
      </c>
      <c r="G39" s="67">
        <f t="shared" si="4"/>
        <v>614291.1099999999</v>
      </c>
      <c r="H39" s="67">
        <f t="shared" si="4"/>
        <v>945596.42</v>
      </c>
      <c r="I39" s="67">
        <f t="shared" si="4"/>
        <v>0</v>
      </c>
      <c r="J39" s="67">
        <f t="shared" si="4"/>
        <v>0</v>
      </c>
      <c r="K39" s="67">
        <f t="shared" si="4"/>
        <v>0</v>
      </c>
      <c r="L39" s="67">
        <f t="shared" si="4"/>
        <v>11304</v>
      </c>
      <c r="M39" s="67">
        <f t="shared" si="4"/>
        <v>0</v>
      </c>
      <c r="N39" s="67">
        <f t="shared" si="4"/>
        <v>0</v>
      </c>
      <c r="O39" s="67">
        <f t="shared" si="4"/>
        <v>0</v>
      </c>
      <c r="P39" s="67">
        <f t="shared" si="4"/>
        <v>0</v>
      </c>
      <c r="Q39" s="67">
        <f t="shared" si="4"/>
        <v>58250.6</v>
      </c>
      <c r="R39" s="67">
        <f t="shared" si="4"/>
        <v>53854.76</v>
      </c>
      <c r="S39" s="67">
        <f t="shared" si="4"/>
        <v>1026442.28</v>
      </c>
      <c r="T39" s="67">
        <f t="shared" si="4"/>
        <v>986602.9600000001</v>
      </c>
      <c r="U39" s="67">
        <f t="shared" si="4"/>
        <v>750871.11</v>
      </c>
      <c r="V39" s="67">
        <f t="shared" si="4"/>
        <v>63349.01</v>
      </c>
      <c r="W39" s="67">
        <f t="shared" si="4"/>
        <v>140425.81999999998</v>
      </c>
      <c r="X39" s="67">
        <f t="shared" si="4"/>
        <v>108041.93999999999</v>
      </c>
      <c r="Y39" s="67">
        <f t="shared" si="4"/>
        <v>0</v>
      </c>
      <c r="Z39" s="67">
        <f t="shared" si="4"/>
        <v>0</v>
      </c>
      <c r="AA39" s="67">
        <f>+AA38+AA36+AA34+AA22</f>
        <v>5307357.879999999</v>
      </c>
      <c r="AB39" s="67">
        <f t="shared" si="4"/>
        <v>4716186.51</v>
      </c>
    </row>
    <row r="41" ht="12.75">
      <c r="AA41" s="49"/>
    </row>
    <row r="42" ht="12.75">
      <c r="AA42" s="50"/>
    </row>
    <row r="43" ht="12.75">
      <c r="AA43" s="50"/>
    </row>
  </sheetData>
  <sheetProtection/>
  <mergeCells count="15">
    <mergeCell ref="Y8:Z8"/>
    <mergeCell ref="AA8:AB8"/>
    <mergeCell ref="C3:F3"/>
    <mergeCell ref="M8:N8"/>
    <mergeCell ref="O8:P8"/>
    <mergeCell ref="Q8:R8"/>
    <mergeCell ref="I8:J8"/>
    <mergeCell ref="K8:L8"/>
    <mergeCell ref="S8:T8"/>
    <mergeCell ref="U8:V8"/>
    <mergeCell ref="W8:X8"/>
    <mergeCell ref="B8:B9"/>
    <mergeCell ref="C8:D8"/>
    <mergeCell ref="E8:F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sais</cp:lastModifiedBy>
  <cp:lastPrinted>2016-05-31T07:30:57Z</cp:lastPrinted>
  <dcterms:created xsi:type="dcterms:W3CDTF">2000-01-20T08:39:24Z</dcterms:created>
  <dcterms:modified xsi:type="dcterms:W3CDTF">2016-05-31T07:31:42Z</dcterms:modified>
  <cp:category/>
  <cp:version/>
  <cp:contentType/>
  <cp:contentStatus/>
</cp:coreProperties>
</file>